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60" sheetId="2" r:id="rId2"/>
  </sheets>
  <definedNames/>
  <calcPr fullCalcOnLoad="1" refMode="R1C1"/>
</workbook>
</file>

<file path=xl/sharedStrings.xml><?xml version="1.0" encoding="utf-8"?>
<sst xmlns="http://schemas.openxmlformats.org/spreadsheetml/2006/main" count="289" uniqueCount="203">
  <si>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</si>
  <si>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</si>
  <si>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</si>
  <si>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</si>
  <si>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</si>
  <si>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</si>
  <si>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</si>
  <si>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</si>
  <si>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</si>
  <si>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</si>
  <si>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</si>
  <si>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</si>
  <si>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</si>
  <si>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</si>
  <si>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</si>
  <si>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</si>
  <si>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</si>
  <si>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</si>
  <si>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</si>
  <si>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</si>
  <si>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</si>
  <si>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</si>
  <si>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</si>
  <si>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</si>
  <si>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</si>
  <si>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</si>
  <si>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</si>
  <si>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</si>
  <si>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</si>
  <si>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</si>
  <si>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</si>
  <si>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</si>
  <si>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</si>
  <si>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</si>
  <si>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дезинфекция мусоропроводов</t>
  </si>
  <si>
    <t>1 раз в месяц</t>
  </si>
  <si>
    <t>мойка мусоросборника, влажное подметание мусорокамер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</si>
  <si>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</si>
  <si>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</si>
  <si>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</si>
  <si>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</si>
  <si>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</si>
  <si>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</si>
  <si>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</si>
  <si>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</si>
  <si>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</si>
  <si>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</si>
  <si>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</si>
  <si>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</si>
  <si>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</si>
  <si>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</si>
  <si>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</si>
  <si>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</si>
  <si>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</si>
  <si>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</si>
  <si>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</si>
  <si>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</si>
  <si>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</si>
  <si>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</si>
  <si>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</si>
  <si>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</si>
  <si>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</si>
  <si>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</si>
  <si>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</si>
  <si>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</si>
  <si>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</si>
  <si>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</si>
  <si>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</si>
  <si>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</si>
  <si>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</si>
  <si>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</si>
  <si>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</si>
  <si>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</si>
  <si>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</si>
  <si>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</si>
  <si>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</si>
  <si>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</si>
  <si>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</si>
  <si>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</si>
  <si>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</si>
  <si>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</si>
  <si>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</si>
  <si>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</si>
  <si>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</si>
  <si>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</si>
  <si>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</si>
  <si>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</si>
  <si>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</si>
  <si>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</si>
  <si>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</si>
  <si>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</si>
  <si>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</si>
  <si>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</si>
  <si>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</si>
  <si>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</si>
  <si>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</si>
  <si>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наличие тяги в вентиляцтонных каналах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</si>
  <si>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</si>
  <si>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</si>
  <si>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</si>
  <si>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</si>
  <si>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</si>
  <si>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</si>
  <si>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</si>
  <si>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</si>
  <si>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</si>
  <si>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</si>
  <si>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</si>
  <si>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</si>
  <si>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</si>
  <si>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</si>
  <si>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</si>
  <si>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</si>
  <si>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</si>
  <si>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</si>
  <si>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</si>
  <si>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</si>
  <si>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</si>
  <si>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</si>
  <si>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</si>
  <si>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</si>
  <si>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Сбор и вывоз ТБО</t>
  </si>
  <si>
    <t>ИТОГО работ по содержанию</t>
  </si>
  <si>
    <t>Текущий ремонт общего имущества</t>
  </si>
  <si>
    <t>Мусоропроводы</t>
  </si>
  <si>
    <t>погрузка мусора для транспортировки</t>
  </si>
  <si>
    <t>снос аварийных деревьев</t>
  </si>
  <si>
    <t xml:space="preserve"> по мере необходимости</t>
  </si>
  <si>
    <t>очистка территории от наледи</t>
  </si>
  <si>
    <t>в течение 1 суток с момента обнаружения</t>
  </si>
  <si>
    <t>Проведение диагностики лифтов, отработавших гарантийный срок. Проведение тех. освидетельствования</t>
  </si>
  <si>
    <t>Обслуживание лифтового хозяйства (диспетчеризованного УБДЛ)</t>
  </si>
  <si>
    <t>Страхование особо опасных объектов, ответственности</t>
  </si>
  <si>
    <t>16.</t>
  </si>
  <si>
    <t>17.</t>
  </si>
  <si>
    <t>18.</t>
  </si>
  <si>
    <t>Обязательный перечень работ и услуг, входящих в размер платы за содержание жилья по договорам управления на 2012 год по ул. Краснопролетарская, 15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</si>
  <si>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</si>
  <si>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</si>
  <si>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</si>
  <si>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</si>
  <si>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</si>
  <si>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</si>
  <si>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</si>
  <si>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</si>
  <si>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</si>
  <si>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</si>
  <si>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</si>
  <si>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</si>
  <si>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</si>
  <si>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</si>
  <si>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</si>
  <si>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</si>
  <si>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</si>
  <si>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</si>
  <si>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</si>
  <si>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</si>
  <si>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</si>
  <si>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входов в подъезды (по штукат, по бетону)</t>
  </si>
  <si>
    <t>под.</t>
  </si>
  <si>
    <t>Ремонт температурных швов</t>
  </si>
  <si>
    <t>м/п</t>
  </si>
  <si>
    <t>Крыши</t>
  </si>
  <si>
    <t>Ремонт отдельных участков примыканий, парапета</t>
  </si>
  <si>
    <t>кв.м.</t>
  </si>
  <si>
    <t>2 квартал</t>
  </si>
  <si>
    <t>Восстановление кирпичного пилона</t>
  </si>
  <si>
    <t>м2</t>
  </si>
  <si>
    <t>Окна, двери</t>
  </si>
  <si>
    <t>Установка окон ПВХ (при ремонте подъезда)</t>
  </si>
  <si>
    <t>шт.</t>
  </si>
  <si>
    <t>Ремонт дверей выхода на кровлю</t>
  </si>
  <si>
    <t>шт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</si>
  <si>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</si>
  <si>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</si>
  <si>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</si>
  <si>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Отопление</t>
  </si>
  <si>
    <t>Непредвиденные</t>
  </si>
  <si>
    <t>ГВС, ХВС, отведение</t>
  </si>
  <si>
    <t>м</t>
  </si>
  <si>
    <t>Замена труб ХВС д. 89</t>
  </si>
  <si>
    <t>Замена труб ХВС д. 25</t>
  </si>
  <si>
    <t>Замена труб ГВС д. 89</t>
  </si>
  <si>
    <t>Замена зап арм  д 25 (латунный)</t>
  </si>
  <si>
    <t>Замена труб ливневой канализации</t>
  </si>
  <si>
    <t>Электроснабжение</t>
  </si>
  <si>
    <t>Электромонтажные работы</t>
  </si>
  <si>
    <t>Замена клапанов мусоропроводов</t>
  </si>
  <si>
    <t>Замена контейнеров</t>
  </si>
  <si>
    <t>3 квартал</t>
  </si>
  <si>
    <t>ИТОГО</t>
  </si>
  <si>
    <t>в том числе на непредвиденные</t>
  </si>
  <si>
    <t>ИТОГО тариф на текущий ремонт за месяц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</si>
  <si>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</si>
  <si>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</si>
  <si>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Перечень работ по текущему ремонту общего имущества на 2012 год исходя из 2,60 рублей /кв.м.</t>
  </si>
  <si>
    <t xml:space="preserve"> собственников помещений в многоквартирном доме по ул. Краснопролетарская, д. 15</t>
  </si>
  <si>
    <t>требуется кап ремонт</t>
  </si>
  <si>
    <t>Благоустройство</t>
  </si>
  <si>
    <t>Установка урн</t>
  </si>
  <si>
    <t>Утепление труб ЦО</t>
  </si>
  <si>
    <t>Замена труб ГВС д. 25</t>
  </si>
  <si>
    <t xml:space="preserve">в соответствии с планом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</si>
</sst>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8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164" fontId="1" fillId="0" borderId="0" xfId="52" applyNumberFormat="1" applyFont="1" applyAlignment="1">
      <alignment horizontal="center"/>
      <protection/>
    </xf>
    <xf numFmtId="0" fontId="0" fillId="0" borderId="0" xfId="52" applyAlignment="1">
      <alignment vertical="top" wrapText="1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vertical="top" wrapText="1"/>
      <protection/>
    </xf>
    <xf numFmtId="164" fontId="1" fillId="0" borderId="11" xfId="52" applyNumberFormat="1" applyFont="1" applyBorder="1" applyAlignment="1">
      <alignment horizontal="center" vertical="top" wrapText="1"/>
      <protection/>
    </xf>
    <xf numFmtId="0" fontId="0" fillId="0" borderId="13" xfId="52" applyBorder="1" applyAlignment="1">
      <alignment vertical="top" wrapText="1"/>
      <protection/>
    </xf>
    <xf numFmtId="0" fontId="0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164" fontId="2" fillId="0" borderId="14" xfId="52" applyNumberFormat="1" applyFont="1" applyBorder="1" applyAlignment="1">
      <alignment horizontal="center" vertical="top" wrapText="1"/>
      <protection/>
    </xf>
    <xf numFmtId="0" fontId="0" fillId="0" borderId="15" xfId="52" applyBorder="1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164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52" applyNumberFormat="1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0" fillId="0" borderId="17" xfId="52" applyFont="1" applyBorder="1" applyAlignment="1">
      <alignment vertical="top" wrapText="1"/>
      <protection/>
    </xf>
    <xf numFmtId="164" fontId="0" fillId="0" borderId="16" xfId="52" applyNumberFormat="1" applyFont="1" applyBorder="1" applyAlignment="1">
      <alignment horizontal="center" vertical="top" wrapText="1"/>
      <protection/>
    </xf>
    <xf numFmtId="0" fontId="0" fillId="0" borderId="18" xfId="52" applyFont="1" applyBorder="1" applyAlignment="1">
      <alignment vertical="top" wrapText="1"/>
      <protection/>
    </xf>
    <xf numFmtId="164" fontId="1" fillId="0" borderId="16" xfId="52" applyNumberFormat="1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vertical="top" wrapText="1"/>
      <protection/>
    </xf>
    <xf numFmtId="0" fontId="0" fillId="0" borderId="10" xfId="52" applyFont="1" applyBorder="1" applyAlignment="1">
      <alignment vertical="top" wrapText="1"/>
      <protection/>
    </xf>
    <xf numFmtId="0" fontId="1" fillId="0" borderId="10" xfId="52" applyFont="1" applyBorder="1" applyAlignment="1">
      <alignment horizontal="center"/>
      <protection/>
    </xf>
    <xf numFmtId="164" fontId="1" fillId="0" borderId="14" xfId="52" applyNumberFormat="1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164" fontId="1" fillId="0" borderId="0" xfId="52" applyNumberFormat="1" applyFont="1" applyBorder="1" applyAlignment="1">
      <alignment horizontal="center" vertical="top" wrapText="1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18" borderId="20" xfId="0" applyFont="1" applyFill="1" applyBorder="1" applyAlignment="1">
      <alignment wrapText="1"/>
    </xf>
    <xf numFmtId="0" fontId="0" fillId="18" borderId="20" xfId="0" applyFill="1" applyBorder="1" applyAlignment="1">
      <alignment wrapText="1"/>
    </xf>
    <xf numFmtId="2" fontId="0" fillId="18" borderId="20" xfId="0" applyNumberFormat="1" applyFill="1" applyBorder="1" applyAlignment="1">
      <alignment wrapText="1"/>
    </xf>
    <xf numFmtId="0" fontId="26" fillId="0" borderId="20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16" fontId="0" fillId="0" borderId="20" xfId="0" applyNumberFormat="1" applyBorder="1" applyAlignment="1">
      <alignment wrapText="1"/>
    </xf>
    <xf numFmtId="0" fontId="3" fillId="18" borderId="20" xfId="0" applyFont="1" applyFill="1" applyBorder="1" applyAlignment="1">
      <alignment wrapText="1"/>
    </xf>
    <xf numFmtId="0" fontId="0" fillId="18" borderId="20" xfId="0" applyFill="1" applyBorder="1" applyAlignment="1">
      <alignment wrapText="1"/>
    </xf>
    <xf numFmtId="2" fontId="0" fillId="18" borderId="20" xfId="0" applyNumberForma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18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79">
      <selection activeCell="D99" sqref="D99"/>
    </sheetView>
  </sheetViews>
  <sheetFormatPr defaultColWidth="9.00390625" defaultRowHeight="12.75"/>
  <cols>
    <col min="1" max="1" width="5.375" style="1" customWidth="1"/>
    <col min="2" max="2" width="56.375" style="2" customWidth="1"/>
    <col min="3" max="3" width="10.00390625" style="3" customWidth="1"/>
    <col min="4" max="4" width="25.125" style="4" customWidth="1"/>
    <col min="5" max="5" width="18.375" style="2" customWidth="1"/>
    <col min="6" max="16384" width="9.125" style="2" customWidth="1"/>
  </cols>
  <sheetData>
    <row r="1" spans="1:4" ht="37.5" customHeight="1">
      <c r="A1" s="32" t="s">
        <v>136</v>
      </c>
      <c r="B1" s="32"/>
      <c r="C1" s="32"/>
      <c r="D1" s="32"/>
    </row>
    <row r="3" spans="1:4" ht="39.75" customHeight="1">
      <c r="A3" s="5" t="s">
        <v>0</v>
      </c>
      <c r="B3" s="5" t="s">
        <v>1</v>
      </c>
      <c r="C3" s="6" t="s">
        <v>2</v>
      </c>
      <c r="D3" s="7" t="s">
        <v>3</v>
      </c>
    </row>
    <row r="4" spans="1:4" ht="12.75">
      <c r="A4" s="8" t="s">
        <v>4</v>
      </c>
      <c r="B4" s="9" t="s">
        <v>5</v>
      </c>
      <c r="C4" s="10">
        <v>1.73</v>
      </c>
      <c r="D4" s="11"/>
    </row>
    <row r="5" spans="1:4" ht="12.75">
      <c r="A5" s="12" t="s">
        <v>6</v>
      </c>
      <c r="B5" s="13" t="s">
        <v>7</v>
      </c>
      <c r="C5" s="14">
        <v>1.47</v>
      </c>
      <c r="D5" s="15"/>
    </row>
    <row r="6" spans="1:4" ht="12.75">
      <c r="A6" s="12"/>
      <c r="B6" s="16" t="s">
        <v>8</v>
      </c>
      <c r="C6" s="17">
        <v>0.68</v>
      </c>
      <c r="D6" s="15" t="s">
        <v>9</v>
      </c>
    </row>
    <row r="7" spans="1:4" ht="12.75">
      <c r="A7" s="12"/>
      <c r="B7" s="16" t="s">
        <v>10</v>
      </c>
      <c r="C7" s="17">
        <v>0.44</v>
      </c>
      <c r="D7" s="15" t="s">
        <v>11</v>
      </c>
    </row>
    <row r="8" spans="1:4" ht="12.75">
      <c r="A8" s="12"/>
      <c r="B8" s="16" t="s">
        <v>12</v>
      </c>
      <c r="C8" s="17">
        <v>0.149</v>
      </c>
      <c r="D8" s="15" t="s">
        <v>13</v>
      </c>
    </row>
    <row r="9" spans="1:4" ht="12.75">
      <c r="A9" s="12"/>
      <c r="B9" s="16" t="s">
        <v>14</v>
      </c>
      <c r="C9" s="17">
        <v>0.056</v>
      </c>
      <c r="D9" s="15" t="s">
        <v>11</v>
      </c>
    </row>
    <row r="10" spans="1:4" ht="12.75">
      <c r="A10" s="12"/>
      <c r="B10" s="16" t="s">
        <v>15</v>
      </c>
      <c r="C10" s="17">
        <v>0</v>
      </c>
      <c r="D10" s="15" t="s">
        <v>13</v>
      </c>
    </row>
    <row r="11" spans="1:4" ht="12.75">
      <c r="A11" s="12"/>
      <c r="B11" s="16" t="s">
        <v>125</v>
      </c>
      <c r="C11" s="17">
        <v>0.065</v>
      </c>
      <c r="D11" s="15" t="s">
        <v>16</v>
      </c>
    </row>
    <row r="12" spans="1:4" ht="12.75">
      <c r="A12" s="12"/>
      <c r="B12" s="16" t="s">
        <v>17</v>
      </c>
      <c r="C12" s="17">
        <v>0.08</v>
      </c>
      <c r="D12" s="15" t="s">
        <v>9</v>
      </c>
    </row>
    <row r="13" spans="1:4" ht="12.75">
      <c r="A13" s="12"/>
      <c r="B13" s="16" t="s">
        <v>126</v>
      </c>
      <c r="C13" s="17">
        <v>0</v>
      </c>
      <c r="D13" s="15" t="s">
        <v>127</v>
      </c>
    </row>
    <row r="14" spans="1:4" ht="12.75">
      <c r="A14" s="18" t="s">
        <v>18</v>
      </c>
      <c r="B14" s="13" t="s">
        <v>19</v>
      </c>
      <c r="C14" s="14">
        <v>1.99</v>
      </c>
      <c r="D14" s="15"/>
    </row>
    <row r="15" spans="1:4" ht="12.75">
      <c r="A15" s="19"/>
      <c r="B15" s="16" t="s">
        <v>20</v>
      </c>
      <c r="C15" s="17">
        <v>0.85</v>
      </c>
      <c r="D15" s="15" t="s">
        <v>9</v>
      </c>
    </row>
    <row r="16" spans="1:4" ht="12.75">
      <c r="A16" s="19"/>
      <c r="B16" s="16" t="s">
        <v>21</v>
      </c>
      <c r="C16" s="17">
        <v>0.085</v>
      </c>
      <c r="D16" s="15" t="s">
        <v>22</v>
      </c>
    </row>
    <row r="17" spans="1:4" ht="12.75">
      <c r="A17" s="19"/>
      <c r="B17" s="16" t="s">
        <v>128</v>
      </c>
      <c r="C17" s="17">
        <v>0.47</v>
      </c>
      <c r="D17" s="15" t="s">
        <v>11</v>
      </c>
    </row>
    <row r="18" spans="1:4" ht="25.5">
      <c r="A18" s="19"/>
      <c r="B18" s="16" t="s">
        <v>23</v>
      </c>
      <c r="C18" s="17">
        <v>0.395</v>
      </c>
      <c r="D18" s="15" t="s">
        <v>24</v>
      </c>
    </row>
    <row r="19" spans="1:4" ht="14.25" customHeight="1">
      <c r="A19" s="20"/>
      <c r="B19" s="21" t="s">
        <v>25</v>
      </c>
      <c r="C19" s="22">
        <v>0.19</v>
      </c>
      <c r="D19" s="23" t="s">
        <v>9</v>
      </c>
    </row>
    <row r="20" spans="1:4" ht="12.75">
      <c r="A20" s="8" t="s">
        <v>26</v>
      </c>
      <c r="B20" s="9" t="s">
        <v>27</v>
      </c>
      <c r="C20" s="10">
        <v>0.75</v>
      </c>
      <c r="D20" s="11"/>
    </row>
    <row r="21" spans="1:4" ht="12.75">
      <c r="A21" s="19"/>
      <c r="B21" s="16" t="s">
        <v>28</v>
      </c>
      <c r="C21" s="17">
        <v>0.05</v>
      </c>
      <c r="D21" s="15" t="s">
        <v>29</v>
      </c>
    </row>
    <row r="22" spans="1:4" ht="12.75">
      <c r="A22" s="19"/>
      <c r="B22" s="16" t="s">
        <v>30</v>
      </c>
      <c r="C22" s="17">
        <v>0.5700000000000001</v>
      </c>
      <c r="D22" s="15" t="s">
        <v>31</v>
      </c>
    </row>
    <row r="23" spans="1:4" ht="12.75">
      <c r="A23" s="19"/>
      <c r="B23" s="16" t="s">
        <v>32</v>
      </c>
      <c r="C23" s="17">
        <v>0.13</v>
      </c>
      <c r="D23" s="15" t="s">
        <v>33</v>
      </c>
    </row>
    <row r="24" spans="1:4" ht="12.75">
      <c r="A24" s="19"/>
      <c r="B24" s="16" t="s">
        <v>34</v>
      </c>
      <c r="C24" s="17">
        <v>0</v>
      </c>
      <c r="D24" s="15" t="s">
        <v>35</v>
      </c>
    </row>
    <row r="25" spans="1:4" ht="12.75">
      <c r="A25" s="20"/>
      <c r="B25" s="21" t="s">
        <v>36</v>
      </c>
      <c r="C25" s="22">
        <v>0</v>
      </c>
      <c r="D25" s="23" t="s">
        <v>35</v>
      </c>
    </row>
    <row r="26" spans="1:4" ht="12.75">
      <c r="A26" s="8" t="s">
        <v>37</v>
      </c>
      <c r="B26" s="9" t="s">
        <v>38</v>
      </c>
      <c r="C26" s="10">
        <v>1.29</v>
      </c>
      <c r="D26" s="11"/>
    </row>
    <row r="27" spans="1:4" ht="38.25">
      <c r="A27" s="19"/>
      <c r="B27" s="16" t="s">
        <v>39</v>
      </c>
      <c r="C27" s="17">
        <v>0.05</v>
      </c>
      <c r="D27" s="15" t="s">
        <v>29</v>
      </c>
    </row>
    <row r="28" spans="1:4" ht="12.75">
      <c r="A28" s="19"/>
      <c r="B28" s="16" t="s">
        <v>40</v>
      </c>
      <c r="C28" s="17">
        <v>0.23</v>
      </c>
      <c r="D28" s="15"/>
    </row>
    <row r="29" spans="1:4" ht="38.25">
      <c r="A29" s="19"/>
      <c r="B29" s="16" t="s">
        <v>41</v>
      </c>
      <c r="C29" s="17"/>
      <c r="D29" s="15" t="s">
        <v>42</v>
      </c>
    </row>
    <row r="30" spans="1:4" ht="25.5">
      <c r="A30" s="19"/>
      <c r="B30" s="16" t="s">
        <v>43</v>
      </c>
      <c r="C30" s="17"/>
      <c r="D30" s="15" t="s">
        <v>42</v>
      </c>
    </row>
    <row r="31" spans="1:4" ht="12.75">
      <c r="A31" s="19"/>
      <c r="B31" s="16" t="s">
        <v>44</v>
      </c>
      <c r="C31" s="17">
        <v>0.07</v>
      </c>
      <c r="D31" s="15" t="s">
        <v>45</v>
      </c>
    </row>
    <row r="32" spans="1:4" ht="12.75">
      <c r="A32" s="19"/>
      <c r="B32" s="16" t="s">
        <v>46</v>
      </c>
      <c r="C32" s="17">
        <v>0.38</v>
      </c>
      <c r="D32" s="15" t="s">
        <v>45</v>
      </c>
    </row>
    <row r="33" spans="1:4" ht="25.5">
      <c r="A33" s="19"/>
      <c r="B33" s="16" t="s">
        <v>47</v>
      </c>
      <c r="C33" s="17">
        <v>0.045</v>
      </c>
      <c r="D33" s="15" t="s">
        <v>29</v>
      </c>
    </row>
    <row r="34" spans="1:4" ht="12.75">
      <c r="A34" s="19"/>
      <c r="B34" s="16" t="s">
        <v>48</v>
      </c>
      <c r="C34" s="17">
        <v>0.06</v>
      </c>
      <c r="D34" s="15" t="s">
        <v>33</v>
      </c>
    </row>
    <row r="35" spans="1:4" ht="12.75">
      <c r="A35" s="19"/>
      <c r="B35" s="16" t="s">
        <v>49</v>
      </c>
      <c r="C35" s="17">
        <v>0.03</v>
      </c>
      <c r="D35" s="15" t="s">
        <v>33</v>
      </c>
    </row>
    <row r="36" spans="1:4" ht="12.75">
      <c r="A36" s="19"/>
      <c r="B36" s="16" t="s">
        <v>50</v>
      </c>
      <c r="C36" s="17">
        <v>0.08</v>
      </c>
      <c r="D36" s="15" t="s">
        <v>45</v>
      </c>
    </row>
    <row r="37" spans="1:4" ht="12.75">
      <c r="A37" s="19"/>
      <c r="B37" s="16" t="s">
        <v>51</v>
      </c>
      <c r="C37" s="17">
        <v>0.08</v>
      </c>
      <c r="D37" s="15" t="s">
        <v>45</v>
      </c>
    </row>
    <row r="38" spans="1:4" ht="12.75">
      <c r="A38" s="19"/>
      <c r="B38" s="16" t="s">
        <v>52</v>
      </c>
      <c r="C38" s="17">
        <v>0.11</v>
      </c>
      <c r="D38" s="15" t="s">
        <v>35</v>
      </c>
    </row>
    <row r="39" spans="1:4" ht="25.5">
      <c r="A39" s="19"/>
      <c r="B39" s="16" t="s">
        <v>53</v>
      </c>
      <c r="C39" s="17">
        <v>0.065</v>
      </c>
      <c r="D39" s="15" t="s">
        <v>33</v>
      </c>
    </row>
    <row r="40" spans="1:4" ht="51">
      <c r="A40" s="19"/>
      <c r="B40" s="16" t="s">
        <v>54</v>
      </c>
      <c r="C40" s="17">
        <v>0.06</v>
      </c>
      <c r="D40" s="15" t="s">
        <v>55</v>
      </c>
    </row>
    <row r="41" spans="1:4" ht="38.25">
      <c r="A41" s="20"/>
      <c r="B41" s="21" t="s">
        <v>56</v>
      </c>
      <c r="C41" s="22">
        <v>0.03</v>
      </c>
      <c r="D41" s="23" t="s">
        <v>57</v>
      </c>
    </row>
    <row r="42" spans="1:4" ht="12.75">
      <c r="A42" s="8" t="s">
        <v>58</v>
      </c>
      <c r="B42" s="9" t="s">
        <v>59</v>
      </c>
      <c r="C42" s="10">
        <v>0.64</v>
      </c>
      <c r="D42" s="11"/>
    </row>
    <row r="43" spans="1:4" ht="12.75">
      <c r="A43" s="19"/>
      <c r="B43" s="16" t="s">
        <v>60</v>
      </c>
      <c r="C43" s="17">
        <v>0.04</v>
      </c>
      <c r="D43" s="15" t="s">
        <v>29</v>
      </c>
    </row>
    <row r="44" spans="1:4" ht="12.75">
      <c r="A44" s="19"/>
      <c r="B44" s="16" t="s">
        <v>61</v>
      </c>
      <c r="C44" s="17">
        <v>0.02</v>
      </c>
      <c r="D44" s="15" t="s">
        <v>29</v>
      </c>
    </row>
    <row r="45" spans="1:4" ht="25.5">
      <c r="A45" s="19"/>
      <c r="B45" s="16" t="s">
        <v>62</v>
      </c>
      <c r="C45" s="17">
        <v>0.02</v>
      </c>
      <c r="D45" s="15" t="s">
        <v>29</v>
      </c>
    </row>
    <row r="46" spans="1:4" ht="12.75">
      <c r="A46" s="19"/>
      <c r="B46" s="16" t="s">
        <v>63</v>
      </c>
      <c r="C46" s="17">
        <v>0.04</v>
      </c>
      <c r="D46" s="15" t="s">
        <v>29</v>
      </c>
    </row>
    <row r="47" spans="1:4" ht="12.75">
      <c r="A47" s="19"/>
      <c r="B47" s="16" t="s">
        <v>32</v>
      </c>
      <c r="C47" s="17">
        <v>0.15</v>
      </c>
      <c r="D47" s="15" t="s">
        <v>33</v>
      </c>
    </row>
    <row r="48" spans="1:4" ht="12.75">
      <c r="A48" s="19"/>
      <c r="B48" s="16" t="s">
        <v>64</v>
      </c>
      <c r="C48" s="17">
        <v>0.09</v>
      </c>
      <c r="D48" s="15" t="s">
        <v>45</v>
      </c>
    </row>
    <row r="49" spans="1:4" ht="25.5">
      <c r="A49" s="19"/>
      <c r="B49" s="16" t="s">
        <v>65</v>
      </c>
      <c r="C49" s="17">
        <v>0.06</v>
      </c>
      <c r="D49" s="15" t="s">
        <v>66</v>
      </c>
    </row>
    <row r="50" spans="1:4" ht="25.5">
      <c r="A50" s="19"/>
      <c r="B50" s="16" t="s">
        <v>67</v>
      </c>
      <c r="C50" s="17">
        <v>0.03</v>
      </c>
      <c r="D50" s="15" t="s">
        <v>33</v>
      </c>
    </row>
    <row r="51" spans="1:4" ht="12.75">
      <c r="A51" s="19"/>
      <c r="B51" s="16" t="s">
        <v>68</v>
      </c>
      <c r="C51" s="17">
        <v>0.04</v>
      </c>
      <c r="D51" s="15" t="s">
        <v>33</v>
      </c>
    </row>
    <row r="52" spans="1:4" ht="12.75">
      <c r="A52" s="19"/>
      <c r="B52" s="16" t="s">
        <v>49</v>
      </c>
      <c r="C52" s="17">
        <v>0.03</v>
      </c>
      <c r="D52" s="15" t="s">
        <v>33</v>
      </c>
    </row>
    <row r="53" spans="1:4" ht="15" customHeight="1">
      <c r="A53" s="19"/>
      <c r="B53" s="16" t="s">
        <v>69</v>
      </c>
      <c r="C53" s="17">
        <v>0.04</v>
      </c>
      <c r="D53" s="15" t="s">
        <v>45</v>
      </c>
    </row>
    <row r="54" spans="1:4" ht="12.75">
      <c r="A54" s="20"/>
      <c r="B54" s="21" t="s">
        <v>52</v>
      </c>
      <c r="C54" s="22">
        <v>0.08</v>
      </c>
      <c r="D54" s="23" t="s">
        <v>35</v>
      </c>
    </row>
    <row r="55" spans="1:4" ht="12.75">
      <c r="A55" s="8" t="s">
        <v>70</v>
      </c>
      <c r="B55" s="9" t="s">
        <v>71</v>
      </c>
      <c r="C55" s="10">
        <v>0.58</v>
      </c>
      <c r="D55" s="11"/>
    </row>
    <row r="56" spans="1:4" ht="25.5">
      <c r="A56" s="19"/>
      <c r="B56" s="16" t="s">
        <v>72</v>
      </c>
      <c r="C56" s="17">
        <v>0.05</v>
      </c>
      <c r="D56" s="15" t="s">
        <v>29</v>
      </c>
    </row>
    <row r="57" spans="1:4" ht="12.75">
      <c r="A57" s="19"/>
      <c r="B57" s="16" t="s">
        <v>73</v>
      </c>
      <c r="C57" s="17">
        <v>0.29</v>
      </c>
      <c r="D57" s="15" t="s">
        <v>31</v>
      </c>
    </row>
    <row r="58" spans="1:4" ht="25.5">
      <c r="A58" s="19"/>
      <c r="B58" s="16" t="s">
        <v>74</v>
      </c>
      <c r="C58" s="17">
        <v>0.08</v>
      </c>
      <c r="D58" s="15" t="s">
        <v>33</v>
      </c>
    </row>
    <row r="59" spans="1:4" ht="25.5">
      <c r="A59" s="19"/>
      <c r="B59" s="16" t="s">
        <v>75</v>
      </c>
      <c r="C59" s="17">
        <v>0.04</v>
      </c>
      <c r="D59" s="15" t="s">
        <v>33</v>
      </c>
    </row>
    <row r="60" spans="1:4" ht="25.5">
      <c r="A60" s="19"/>
      <c r="B60" s="16" t="s">
        <v>76</v>
      </c>
      <c r="C60" s="17">
        <v>0.027</v>
      </c>
      <c r="D60" s="15" t="s">
        <v>33</v>
      </c>
    </row>
    <row r="61" spans="1:4" ht="25.5">
      <c r="A61" s="19"/>
      <c r="B61" s="16" t="s">
        <v>77</v>
      </c>
      <c r="C61" s="17">
        <v>0.003</v>
      </c>
      <c r="D61" s="15" t="s">
        <v>33</v>
      </c>
    </row>
    <row r="62" spans="1:4" ht="12.75">
      <c r="A62" s="20"/>
      <c r="B62" s="21" t="s">
        <v>52</v>
      </c>
      <c r="C62" s="22">
        <v>0.09</v>
      </c>
      <c r="D62" s="23" t="s">
        <v>35</v>
      </c>
    </row>
    <row r="63" spans="1:4" ht="25.5">
      <c r="A63" s="8" t="s">
        <v>78</v>
      </c>
      <c r="B63" s="9" t="s">
        <v>79</v>
      </c>
      <c r="C63" s="10">
        <v>0.28</v>
      </c>
      <c r="D63" s="11"/>
    </row>
    <row r="64" spans="1:4" ht="38.25">
      <c r="A64" s="19"/>
      <c r="B64" s="16" t="s">
        <v>80</v>
      </c>
      <c r="C64" s="17">
        <v>0.09</v>
      </c>
      <c r="D64" s="15" t="s">
        <v>29</v>
      </c>
    </row>
    <row r="65" spans="1:4" ht="12.75">
      <c r="A65" s="19"/>
      <c r="B65" s="16" t="s">
        <v>81</v>
      </c>
      <c r="C65" s="17">
        <v>0</v>
      </c>
      <c r="D65" s="15" t="s">
        <v>33</v>
      </c>
    </row>
    <row r="66" spans="1:4" ht="12.75">
      <c r="A66" s="19"/>
      <c r="B66" s="16" t="s">
        <v>82</v>
      </c>
      <c r="C66" s="17">
        <v>0.03</v>
      </c>
      <c r="D66" s="15" t="s">
        <v>29</v>
      </c>
    </row>
    <row r="67" spans="1:4" ht="25.5">
      <c r="A67" s="19"/>
      <c r="B67" s="16" t="s">
        <v>83</v>
      </c>
      <c r="C67" s="17"/>
      <c r="D67" s="15" t="s">
        <v>33</v>
      </c>
    </row>
    <row r="68" spans="1:4" ht="12.75">
      <c r="A68" s="19"/>
      <c r="B68" s="16" t="s">
        <v>84</v>
      </c>
      <c r="C68" s="17">
        <v>0.02</v>
      </c>
      <c r="D68" s="15" t="s">
        <v>45</v>
      </c>
    </row>
    <row r="69" spans="1:4" ht="25.5">
      <c r="A69" s="19"/>
      <c r="B69" s="16" t="s">
        <v>85</v>
      </c>
      <c r="C69" s="17">
        <v>0.01</v>
      </c>
      <c r="D69" s="15" t="s">
        <v>129</v>
      </c>
    </row>
    <row r="70" spans="1:4" ht="12.75">
      <c r="A70" s="19"/>
      <c r="B70" s="16" t="s">
        <v>86</v>
      </c>
      <c r="C70" s="17">
        <v>0</v>
      </c>
      <c r="D70" s="15" t="s">
        <v>33</v>
      </c>
    </row>
    <row r="71" spans="1:4" ht="12.75">
      <c r="A71" s="19"/>
      <c r="B71" s="16" t="s">
        <v>87</v>
      </c>
      <c r="C71" s="17">
        <v>0.02</v>
      </c>
      <c r="D71" s="15" t="s">
        <v>33</v>
      </c>
    </row>
    <row r="72" spans="1:4" ht="12.75">
      <c r="A72" s="19"/>
      <c r="B72" s="16" t="s">
        <v>88</v>
      </c>
      <c r="C72" s="17">
        <v>0.01</v>
      </c>
      <c r="D72" s="15" t="s">
        <v>45</v>
      </c>
    </row>
    <row r="73" spans="1:4" ht="25.5">
      <c r="A73" s="19"/>
      <c r="B73" s="16" t="s">
        <v>89</v>
      </c>
      <c r="C73" s="17">
        <v>0.007</v>
      </c>
      <c r="D73" s="15" t="s">
        <v>33</v>
      </c>
    </row>
    <row r="74" spans="1:4" ht="14.25" customHeight="1">
      <c r="A74" s="19"/>
      <c r="B74" s="16" t="s">
        <v>90</v>
      </c>
      <c r="C74" s="17">
        <v>0.013000000000000001</v>
      </c>
      <c r="D74" s="15" t="s">
        <v>45</v>
      </c>
    </row>
    <row r="75" spans="1:4" ht="25.5">
      <c r="A75" s="20"/>
      <c r="B75" s="21" t="s">
        <v>91</v>
      </c>
      <c r="C75" s="22">
        <v>0.08</v>
      </c>
      <c r="D75" s="23" t="s">
        <v>33</v>
      </c>
    </row>
    <row r="76" spans="1:4" ht="12.75">
      <c r="A76" s="8" t="s">
        <v>92</v>
      </c>
      <c r="B76" s="9" t="s">
        <v>93</v>
      </c>
      <c r="C76" s="10">
        <v>0.2</v>
      </c>
      <c r="D76" s="11"/>
    </row>
    <row r="77" spans="1:4" ht="12.75">
      <c r="A77" s="19"/>
      <c r="B77" s="16" t="s">
        <v>94</v>
      </c>
      <c r="C77" s="17">
        <v>0.04</v>
      </c>
      <c r="D77" s="15" t="s">
        <v>45</v>
      </c>
    </row>
    <row r="78" spans="1:4" ht="12.75">
      <c r="A78" s="19"/>
      <c r="B78" s="16" t="s">
        <v>95</v>
      </c>
      <c r="C78" s="17">
        <v>0.02</v>
      </c>
      <c r="D78" s="15" t="s">
        <v>45</v>
      </c>
    </row>
    <row r="79" spans="1:4" ht="12.75">
      <c r="A79" s="19"/>
      <c r="B79" s="16" t="s">
        <v>96</v>
      </c>
      <c r="C79" s="17">
        <v>0.12</v>
      </c>
      <c r="D79" s="15" t="s">
        <v>97</v>
      </c>
    </row>
    <row r="80" spans="1:4" ht="12.75">
      <c r="A80" s="20"/>
      <c r="B80" s="21" t="s">
        <v>32</v>
      </c>
      <c r="C80" s="22">
        <v>0.02</v>
      </c>
      <c r="D80" s="23" t="s">
        <v>33</v>
      </c>
    </row>
    <row r="81" spans="1:4" ht="12.75">
      <c r="A81" s="8" t="s">
        <v>98</v>
      </c>
      <c r="B81" s="9" t="s">
        <v>99</v>
      </c>
      <c r="C81" s="10">
        <v>0.2</v>
      </c>
      <c r="D81" s="11"/>
    </row>
    <row r="82" spans="1:4" ht="12.75">
      <c r="A82" s="19"/>
      <c r="B82" s="16" t="s">
        <v>100</v>
      </c>
      <c r="C82" s="17">
        <v>0.2</v>
      </c>
      <c r="D82" s="15" t="s">
        <v>45</v>
      </c>
    </row>
    <row r="83" spans="1:4" ht="12.75">
      <c r="A83" s="8" t="s">
        <v>101</v>
      </c>
      <c r="B83" s="9" t="s">
        <v>102</v>
      </c>
      <c r="C83" s="10">
        <v>0.12</v>
      </c>
      <c r="D83" s="11"/>
    </row>
    <row r="84" spans="1:4" ht="25.5">
      <c r="A84" s="20"/>
      <c r="B84" s="21" t="s">
        <v>103</v>
      </c>
      <c r="C84" s="24"/>
      <c r="D84" s="23" t="s">
        <v>29</v>
      </c>
    </row>
    <row r="85" spans="1:4" ht="26.25" customHeight="1">
      <c r="A85" s="7" t="s">
        <v>104</v>
      </c>
      <c r="B85" s="25" t="s">
        <v>130</v>
      </c>
      <c r="C85" s="6">
        <v>0.17</v>
      </c>
      <c r="D85" s="26" t="s">
        <v>33</v>
      </c>
    </row>
    <row r="86" spans="1:4" ht="25.5">
      <c r="A86" s="27" t="s">
        <v>107</v>
      </c>
      <c r="B86" s="25" t="s">
        <v>131</v>
      </c>
      <c r="C86" s="6">
        <v>2.54</v>
      </c>
      <c r="D86" s="26" t="s">
        <v>106</v>
      </c>
    </row>
    <row r="87" spans="1:4" ht="12.75">
      <c r="A87" s="27" t="s">
        <v>111</v>
      </c>
      <c r="B87" s="25" t="s">
        <v>132</v>
      </c>
      <c r="C87" s="6">
        <v>0.17</v>
      </c>
      <c r="D87" s="26" t="s">
        <v>45</v>
      </c>
    </row>
    <row r="88" spans="1:4" ht="12.75">
      <c r="A88" s="27" t="s">
        <v>116</v>
      </c>
      <c r="B88" s="25" t="s">
        <v>105</v>
      </c>
      <c r="C88" s="6">
        <v>0.9</v>
      </c>
      <c r="D88" s="26" t="s">
        <v>106</v>
      </c>
    </row>
    <row r="89" spans="1:4" ht="12.75">
      <c r="A89" s="8" t="s">
        <v>118</v>
      </c>
      <c r="B89" s="9" t="s">
        <v>108</v>
      </c>
      <c r="C89" s="10">
        <v>0.06</v>
      </c>
      <c r="D89" s="11"/>
    </row>
    <row r="90" spans="1:4" ht="25.5">
      <c r="A90" s="20"/>
      <c r="B90" s="21" t="s">
        <v>109</v>
      </c>
      <c r="C90" s="24"/>
      <c r="D90" s="23" t="s">
        <v>110</v>
      </c>
    </row>
    <row r="91" spans="1:4" ht="12.75">
      <c r="A91" s="8" t="s">
        <v>120</v>
      </c>
      <c r="B91" s="9" t="s">
        <v>112</v>
      </c>
      <c r="C91" s="10">
        <v>0.30000000000000004</v>
      </c>
      <c r="D91" s="11"/>
    </row>
    <row r="92" spans="1:4" ht="12.75">
      <c r="A92" s="19"/>
      <c r="B92" s="16" t="s">
        <v>113</v>
      </c>
      <c r="C92" s="28"/>
      <c r="D92" s="15" t="s">
        <v>106</v>
      </c>
    </row>
    <row r="93" spans="1:4" ht="25.5">
      <c r="A93" s="20"/>
      <c r="B93" s="21" t="s">
        <v>114</v>
      </c>
      <c r="C93" s="24"/>
      <c r="D93" s="23" t="s">
        <v>115</v>
      </c>
    </row>
    <row r="94" spans="1:4" ht="12.75">
      <c r="A94" s="27" t="s">
        <v>133</v>
      </c>
      <c r="B94" s="25" t="s">
        <v>117</v>
      </c>
      <c r="C94" s="6">
        <v>1.27</v>
      </c>
      <c r="D94" s="26" t="s">
        <v>106</v>
      </c>
    </row>
    <row r="95" spans="1:4" ht="12.75">
      <c r="A95" s="27" t="s">
        <v>134</v>
      </c>
      <c r="B95" s="25" t="s">
        <v>119</v>
      </c>
      <c r="C95" s="6">
        <v>1.2</v>
      </c>
      <c r="D95" s="26" t="s">
        <v>106</v>
      </c>
    </row>
    <row r="96" spans="1:4" ht="12.75">
      <c r="A96" s="27" t="s">
        <v>135</v>
      </c>
      <c r="B96" s="25" t="s">
        <v>121</v>
      </c>
      <c r="C96" s="6">
        <v>1.9</v>
      </c>
      <c r="D96" s="26" t="s">
        <v>31</v>
      </c>
    </row>
    <row r="97" spans="2:4" ht="12.75">
      <c r="B97" s="29" t="s">
        <v>122</v>
      </c>
      <c r="C97" s="6">
        <f>C4+C20+C26+C42+C55+C63+C76+C81+C83+C85+C86+C87+C88+C89+C91+C94+C95+C96</f>
        <v>14.3</v>
      </c>
      <c r="D97" s="26"/>
    </row>
    <row r="98" spans="2:4" ht="15.75" customHeight="1">
      <c r="B98" s="29" t="s">
        <v>123</v>
      </c>
      <c r="C98" s="6">
        <v>2.6</v>
      </c>
      <c r="D98" s="26" t="s">
        <v>202</v>
      </c>
    </row>
    <row r="99" spans="2:4" ht="15.75" customHeight="1">
      <c r="B99" s="30"/>
      <c r="C99" s="31"/>
      <c r="D99" s="16"/>
    </row>
    <row r="100" spans="2:4" ht="15.75" customHeight="1">
      <c r="B100" s="30"/>
      <c r="C100" s="31"/>
      <c r="D100" s="16"/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0">
      <selection activeCell="B45" sqref="B45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60" bestFit="1" customWidth="1"/>
    <col min="9" max="9" width="11.125" style="0" customWidth="1"/>
    <col min="10" max="10" width="19.25390625" style="0" customWidth="1"/>
  </cols>
  <sheetData>
    <row r="1" spans="1:10" ht="12.75">
      <c r="A1" s="33" t="s">
        <v>195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196</v>
      </c>
      <c r="B2" s="33"/>
      <c r="C2" s="33"/>
      <c r="D2" s="33"/>
      <c r="E2" s="33"/>
      <c r="F2" s="33"/>
      <c r="G2" s="33"/>
      <c r="H2" s="33"/>
      <c r="I2" s="33"/>
      <c r="J2" s="33"/>
    </row>
    <row r="3" spans="5:8" ht="12.75">
      <c r="E3" s="34" t="s">
        <v>137</v>
      </c>
      <c r="F3" s="35"/>
      <c r="G3" s="34">
        <v>5748</v>
      </c>
      <c r="H3" s="36" t="s">
        <v>138</v>
      </c>
    </row>
    <row r="4" spans="5:8" ht="12.75">
      <c r="E4" s="34"/>
      <c r="F4" s="35"/>
      <c r="G4" s="34"/>
      <c r="H4" s="36"/>
    </row>
    <row r="5" spans="2:8" ht="12.75">
      <c r="B5" t="s">
        <v>139</v>
      </c>
      <c r="D5" t="s">
        <v>140</v>
      </c>
      <c r="E5" s="34"/>
      <c r="F5" s="35"/>
      <c r="G5" s="34"/>
      <c r="H5" s="36"/>
    </row>
    <row r="6" spans="5:8" ht="12.75">
      <c r="E6" s="34"/>
      <c r="F6" s="35"/>
      <c r="G6" s="34"/>
      <c r="H6" s="36"/>
    </row>
    <row r="7" spans="2:8" ht="12.75">
      <c r="B7" t="s">
        <v>141</v>
      </c>
      <c r="D7" t="s">
        <v>142</v>
      </c>
      <c r="E7" s="34"/>
      <c r="F7" s="35"/>
      <c r="G7" s="34"/>
      <c r="H7" s="36"/>
    </row>
    <row r="8" spans="5:8" ht="12.75">
      <c r="E8" s="34"/>
      <c r="F8" s="35"/>
      <c r="G8" s="34"/>
      <c r="H8" s="36"/>
    </row>
    <row r="9" spans="1:10" ht="12.75">
      <c r="A9" s="37" t="s">
        <v>143</v>
      </c>
      <c r="B9" s="37"/>
      <c r="C9" s="38" t="s">
        <v>144</v>
      </c>
      <c r="D9" s="38" t="s">
        <v>145</v>
      </c>
      <c r="E9" s="38"/>
      <c r="F9" s="38"/>
      <c r="G9" s="38"/>
      <c r="H9" s="38"/>
      <c r="I9" s="38"/>
      <c r="J9" s="37" t="s">
        <v>146</v>
      </c>
    </row>
    <row r="10" spans="1:10" ht="12.75" customHeight="1">
      <c r="A10" s="37"/>
      <c r="B10" s="37"/>
      <c r="C10" s="38"/>
      <c r="D10" s="37" t="s">
        <v>147</v>
      </c>
      <c r="E10" s="37"/>
      <c r="F10" s="37" t="s">
        <v>148</v>
      </c>
      <c r="G10" s="37" t="s">
        <v>149</v>
      </c>
      <c r="H10" s="39" t="s">
        <v>150</v>
      </c>
      <c r="I10" s="37" t="s">
        <v>151</v>
      </c>
      <c r="J10" s="37"/>
    </row>
    <row r="11" spans="1:10" ht="24.75" customHeight="1">
      <c r="A11" s="37"/>
      <c r="B11" s="37"/>
      <c r="C11" s="38"/>
      <c r="D11" s="40" t="s">
        <v>152</v>
      </c>
      <c r="E11" s="40" t="s">
        <v>153</v>
      </c>
      <c r="F11" s="37"/>
      <c r="G11" s="37"/>
      <c r="H11" s="39"/>
      <c r="I11" s="37"/>
      <c r="J11" s="37"/>
    </row>
    <row r="12" spans="1:10" ht="15" customHeight="1">
      <c r="A12" s="41">
        <v>1</v>
      </c>
      <c r="B12" s="42" t="s">
        <v>154</v>
      </c>
      <c r="C12" s="43" t="s">
        <v>155</v>
      </c>
      <c r="D12" s="44" t="s">
        <v>156</v>
      </c>
      <c r="E12" s="44">
        <v>1.5</v>
      </c>
      <c r="F12" s="44">
        <v>4800</v>
      </c>
      <c r="G12" s="44">
        <f aca="true" t="shared" si="0" ref="G12:G18">E12*F12</f>
        <v>7200</v>
      </c>
      <c r="H12" s="45">
        <f aca="true" t="shared" si="1" ref="H12:H38">G12/$G$3</f>
        <v>1.2526096033402923</v>
      </c>
      <c r="I12" s="44" t="s">
        <v>189</v>
      </c>
      <c r="J12" s="44"/>
    </row>
    <row r="13" spans="1:10" ht="12.75">
      <c r="A13" s="41">
        <v>2</v>
      </c>
      <c r="B13" s="42" t="s">
        <v>157</v>
      </c>
      <c r="C13" s="43" t="s">
        <v>158</v>
      </c>
      <c r="D13" s="44" t="s">
        <v>159</v>
      </c>
      <c r="E13" s="44"/>
      <c r="F13" s="44">
        <v>15200</v>
      </c>
      <c r="G13" s="44">
        <f t="shared" si="0"/>
        <v>0</v>
      </c>
      <c r="H13" s="45">
        <f t="shared" si="1"/>
        <v>0</v>
      </c>
      <c r="I13" s="44"/>
      <c r="J13" s="43"/>
    </row>
    <row r="14" spans="1:10" ht="12.75">
      <c r="A14" s="41"/>
      <c r="B14" s="42"/>
      <c r="C14" s="43" t="s">
        <v>160</v>
      </c>
      <c r="D14" s="44" t="s">
        <v>161</v>
      </c>
      <c r="E14" s="44"/>
      <c r="F14" s="44">
        <v>320</v>
      </c>
      <c r="G14" s="44">
        <f t="shared" si="0"/>
        <v>0</v>
      </c>
      <c r="H14" s="45">
        <f t="shared" si="1"/>
        <v>0</v>
      </c>
      <c r="I14" s="44"/>
      <c r="J14" s="43"/>
    </row>
    <row r="15" spans="1:10" ht="12" customHeight="1">
      <c r="A15" s="41">
        <v>3</v>
      </c>
      <c r="B15" s="42" t="s">
        <v>162</v>
      </c>
      <c r="C15" s="43" t="s">
        <v>163</v>
      </c>
      <c r="D15" s="44" t="s">
        <v>164</v>
      </c>
      <c r="E15" s="44">
        <v>300</v>
      </c>
      <c r="F15" s="44">
        <v>270</v>
      </c>
      <c r="G15" s="44">
        <f t="shared" si="0"/>
        <v>81000</v>
      </c>
      <c r="H15" s="45">
        <f t="shared" si="1"/>
        <v>14.091858037578287</v>
      </c>
      <c r="I15" s="44" t="s">
        <v>165</v>
      </c>
      <c r="J15" s="44" t="s">
        <v>197</v>
      </c>
    </row>
    <row r="16" spans="1:10" ht="12" customHeight="1">
      <c r="A16" s="41"/>
      <c r="B16" s="42"/>
      <c r="C16" s="43" t="s">
        <v>166</v>
      </c>
      <c r="D16" s="44" t="s">
        <v>167</v>
      </c>
      <c r="E16" s="44">
        <v>0</v>
      </c>
      <c r="F16" s="44">
        <v>580</v>
      </c>
      <c r="G16" s="44">
        <f t="shared" si="0"/>
        <v>0</v>
      </c>
      <c r="H16" s="45">
        <f t="shared" si="1"/>
        <v>0</v>
      </c>
      <c r="I16" s="44"/>
      <c r="J16" s="44"/>
    </row>
    <row r="17" spans="1:10" ht="12.75">
      <c r="A17" s="41">
        <v>4</v>
      </c>
      <c r="B17" s="42" t="s">
        <v>168</v>
      </c>
      <c r="C17" s="43" t="s">
        <v>169</v>
      </c>
      <c r="D17" s="44" t="s">
        <v>170</v>
      </c>
      <c r="E17" s="44"/>
      <c r="F17" s="44">
        <v>5300</v>
      </c>
      <c r="G17" s="44">
        <f t="shared" si="0"/>
        <v>0</v>
      </c>
      <c r="H17" s="45">
        <f t="shared" si="1"/>
        <v>0</v>
      </c>
      <c r="I17" s="44"/>
      <c r="J17" s="44"/>
    </row>
    <row r="18" spans="1:10" ht="12.75">
      <c r="A18" s="41"/>
      <c r="B18" s="42"/>
      <c r="C18" s="43" t="s">
        <v>171</v>
      </c>
      <c r="D18" s="44" t="s">
        <v>172</v>
      </c>
      <c r="E18" s="44"/>
      <c r="F18" s="44">
        <v>900</v>
      </c>
      <c r="G18" s="44">
        <f t="shared" si="0"/>
        <v>0</v>
      </c>
      <c r="H18" s="45">
        <f t="shared" si="1"/>
        <v>0</v>
      </c>
      <c r="I18" s="44"/>
      <c r="J18" s="44"/>
    </row>
    <row r="19" spans="1:10" ht="11.25" customHeight="1">
      <c r="A19" s="41"/>
      <c r="B19" s="42"/>
      <c r="C19" s="46" t="s">
        <v>173</v>
      </c>
      <c r="D19" s="47" t="s">
        <v>167</v>
      </c>
      <c r="E19" s="47"/>
      <c r="F19" s="47"/>
      <c r="G19" s="47">
        <v>1500</v>
      </c>
      <c r="H19" s="48">
        <f t="shared" si="1"/>
        <v>0.2609603340292276</v>
      </c>
      <c r="I19" s="47"/>
      <c r="J19" s="47"/>
    </row>
    <row r="20" spans="1:10" ht="17.25" customHeight="1">
      <c r="A20" s="41">
        <v>5</v>
      </c>
      <c r="B20" s="42" t="s">
        <v>174</v>
      </c>
      <c r="C20" s="43" t="s">
        <v>175</v>
      </c>
      <c r="D20" s="44" t="s">
        <v>159</v>
      </c>
      <c r="E20" s="44"/>
      <c r="F20" s="44">
        <v>127000</v>
      </c>
      <c r="G20" s="44">
        <f>E20*F20</f>
        <v>0</v>
      </c>
      <c r="H20" s="45">
        <f t="shared" si="1"/>
        <v>0</v>
      </c>
      <c r="I20" s="49"/>
      <c r="J20" s="50"/>
    </row>
    <row r="21" spans="1:10" ht="12.75">
      <c r="A21" s="41">
        <v>6</v>
      </c>
      <c r="B21" s="42" t="s">
        <v>176</v>
      </c>
      <c r="C21" s="46" t="s">
        <v>177</v>
      </c>
      <c r="D21" s="47"/>
      <c r="E21" s="47"/>
      <c r="F21" s="47"/>
      <c r="G21" s="47">
        <v>15000</v>
      </c>
      <c r="H21" s="48">
        <f t="shared" si="1"/>
        <v>2.6096033402922756</v>
      </c>
      <c r="I21" s="47"/>
      <c r="J21" s="47"/>
    </row>
    <row r="22" spans="1:10" ht="12.75">
      <c r="A22" s="41"/>
      <c r="B22" s="42"/>
      <c r="C22" s="64" t="s">
        <v>200</v>
      </c>
      <c r="D22" s="65" t="s">
        <v>167</v>
      </c>
      <c r="E22" s="65">
        <v>56</v>
      </c>
      <c r="F22" s="65">
        <v>500</v>
      </c>
      <c r="G22" s="44">
        <f>E22*F22</f>
        <v>28000</v>
      </c>
      <c r="H22" s="51">
        <f t="shared" si="1"/>
        <v>4.8712595685455815</v>
      </c>
      <c r="I22" s="65" t="s">
        <v>165</v>
      </c>
      <c r="J22" s="65"/>
    </row>
    <row r="23" spans="1:10" ht="12" customHeight="1">
      <c r="A23" s="41">
        <v>7</v>
      </c>
      <c r="B23" s="42" t="s">
        <v>178</v>
      </c>
      <c r="C23" s="43" t="s">
        <v>193</v>
      </c>
      <c r="D23" s="44" t="s">
        <v>179</v>
      </c>
      <c r="E23" s="44">
        <v>12</v>
      </c>
      <c r="F23" s="44">
        <v>570</v>
      </c>
      <c r="G23" s="44">
        <f aca="true" t="shared" si="2" ref="G23:G30">E23*F23</f>
        <v>6840</v>
      </c>
      <c r="H23" s="51">
        <f t="shared" si="1"/>
        <v>1.1899791231732777</v>
      </c>
      <c r="I23" s="52" t="s">
        <v>189</v>
      </c>
      <c r="J23" s="44"/>
    </row>
    <row r="24" spans="1:10" ht="12" customHeight="1">
      <c r="A24" s="41"/>
      <c r="B24" s="42"/>
      <c r="C24" s="43" t="s">
        <v>194</v>
      </c>
      <c r="D24" s="44" t="s">
        <v>179</v>
      </c>
      <c r="E24" s="44">
        <v>8</v>
      </c>
      <c r="F24" s="44">
        <v>510</v>
      </c>
      <c r="G24" s="44">
        <f t="shared" si="2"/>
        <v>4080</v>
      </c>
      <c r="H24" s="51">
        <f t="shared" si="1"/>
        <v>0.7098121085594989</v>
      </c>
      <c r="I24" s="52" t="s">
        <v>189</v>
      </c>
      <c r="J24" s="44"/>
    </row>
    <row r="25" spans="1:10" ht="12" customHeight="1">
      <c r="A25" s="41"/>
      <c r="B25" s="42"/>
      <c r="C25" s="43" t="s">
        <v>180</v>
      </c>
      <c r="D25" s="44" t="s">
        <v>179</v>
      </c>
      <c r="E25" s="44"/>
      <c r="F25" s="44">
        <v>960</v>
      </c>
      <c r="G25" s="44">
        <f t="shared" si="2"/>
        <v>0</v>
      </c>
      <c r="H25" s="51">
        <f t="shared" si="1"/>
        <v>0</v>
      </c>
      <c r="I25" s="52"/>
      <c r="J25" s="44"/>
    </row>
    <row r="26" spans="1:10" ht="12" customHeight="1">
      <c r="A26" s="41"/>
      <c r="B26" s="42"/>
      <c r="C26" s="43" t="s">
        <v>181</v>
      </c>
      <c r="D26" s="44" t="s">
        <v>179</v>
      </c>
      <c r="E26" s="44">
        <v>20</v>
      </c>
      <c r="F26" s="44">
        <v>500</v>
      </c>
      <c r="G26" s="44">
        <f t="shared" si="2"/>
        <v>10000</v>
      </c>
      <c r="H26" s="51">
        <f t="shared" si="1"/>
        <v>1.7397355601948503</v>
      </c>
      <c r="I26" s="52" t="s">
        <v>189</v>
      </c>
      <c r="J26" s="44"/>
    </row>
    <row r="27" spans="1:10" ht="12" customHeight="1">
      <c r="A27" s="41"/>
      <c r="B27" s="42"/>
      <c r="C27" s="43" t="s">
        <v>182</v>
      </c>
      <c r="D27" s="44" t="s">
        <v>179</v>
      </c>
      <c r="E27" s="44"/>
      <c r="F27" s="44">
        <v>960</v>
      </c>
      <c r="G27" s="44">
        <f t="shared" si="2"/>
        <v>0</v>
      </c>
      <c r="H27" s="51">
        <f t="shared" si="1"/>
        <v>0</v>
      </c>
      <c r="I27" s="52"/>
      <c r="J27" s="44"/>
    </row>
    <row r="28" spans="1:10" ht="12" customHeight="1">
      <c r="A28" s="41"/>
      <c r="B28" s="42"/>
      <c r="C28" s="43" t="s">
        <v>201</v>
      </c>
      <c r="D28" s="44" t="s">
        <v>179</v>
      </c>
      <c r="E28" s="44">
        <v>8</v>
      </c>
      <c r="F28" s="44">
        <v>500</v>
      </c>
      <c r="G28" s="44">
        <f t="shared" si="2"/>
        <v>4000</v>
      </c>
      <c r="H28" s="51">
        <f t="shared" si="1"/>
        <v>0.6958942240779401</v>
      </c>
      <c r="I28" s="52" t="s">
        <v>189</v>
      </c>
      <c r="J28" s="44"/>
    </row>
    <row r="29" spans="1:10" ht="12" customHeight="1">
      <c r="A29" s="41"/>
      <c r="B29" s="42"/>
      <c r="C29" s="43" t="s">
        <v>183</v>
      </c>
      <c r="D29" s="44" t="s">
        <v>172</v>
      </c>
      <c r="E29" s="44">
        <v>4</v>
      </c>
      <c r="F29" s="44">
        <v>490</v>
      </c>
      <c r="G29" s="44">
        <f t="shared" si="2"/>
        <v>1960</v>
      </c>
      <c r="H29" s="51">
        <f t="shared" si="1"/>
        <v>0.3409881697981907</v>
      </c>
      <c r="I29" s="52" t="s">
        <v>189</v>
      </c>
      <c r="J29" s="44"/>
    </row>
    <row r="30" spans="1:10" ht="12" customHeight="1">
      <c r="A30" s="41"/>
      <c r="B30" s="42"/>
      <c r="C30" s="43" t="s">
        <v>184</v>
      </c>
      <c r="D30" s="44" t="s">
        <v>179</v>
      </c>
      <c r="E30" s="44"/>
      <c r="F30" s="44">
        <v>540</v>
      </c>
      <c r="G30" s="44">
        <f t="shared" si="2"/>
        <v>0</v>
      </c>
      <c r="H30" s="51">
        <f t="shared" si="1"/>
        <v>0</v>
      </c>
      <c r="I30" s="52"/>
      <c r="J30" s="44"/>
    </row>
    <row r="31" spans="1:10" ht="11.25" customHeight="1">
      <c r="A31" s="41"/>
      <c r="B31" s="42"/>
      <c r="C31" s="46" t="s">
        <v>177</v>
      </c>
      <c r="D31" s="47"/>
      <c r="E31" s="47"/>
      <c r="F31" s="47"/>
      <c r="G31" s="47">
        <v>15000</v>
      </c>
      <c r="H31" s="48">
        <f t="shared" si="1"/>
        <v>2.6096033402922756</v>
      </c>
      <c r="I31" s="47"/>
      <c r="J31" s="47"/>
    </row>
    <row r="32" spans="1:10" ht="12.75">
      <c r="A32" s="41">
        <v>8</v>
      </c>
      <c r="B32" s="42" t="s">
        <v>185</v>
      </c>
      <c r="C32" s="43" t="s">
        <v>186</v>
      </c>
      <c r="D32" s="44"/>
      <c r="E32" s="44"/>
      <c r="F32" s="44"/>
      <c r="G32" s="44">
        <f>E32*F32</f>
        <v>0</v>
      </c>
      <c r="H32" s="48">
        <f t="shared" si="1"/>
        <v>0</v>
      </c>
      <c r="I32" s="44"/>
      <c r="J32" s="44"/>
    </row>
    <row r="33" spans="1:10" ht="12.75">
      <c r="A33" s="41"/>
      <c r="B33" s="42"/>
      <c r="C33" s="53" t="s">
        <v>177</v>
      </c>
      <c r="D33" s="54"/>
      <c r="E33" s="54"/>
      <c r="F33" s="54"/>
      <c r="G33" s="54">
        <v>5000</v>
      </c>
      <c r="H33" s="55">
        <f t="shared" si="1"/>
        <v>0.8698677800974252</v>
      </c>
      <c r="I33" s="54"/>
      <c r="J33" s="54"/>
    </row>
    <row r="34" spans="1:10" ht="12.75">
      <c r="A34" s="41">
        <v>9</v>
      </c>
      <c r="B34" s="42" t="s">
        <v>124</v>
      </c>
      <c r="C34" s="43" t="s">
        <v>187</v>
      </c>
      <c r="D34" s="44" t="s">
        <v>170</v>
      </c>
      <c r="E34" s="44"/>
      <c r="F34" s="44">
        <v>7000</v>
      </c>
      <c r="G34" s="44">
        <f>E34*F34</f>
        <v>0</v>
      </c>
      <c r="H34" s="48">
        <f t="shared" si="1"/>
        <v>0</v>
      </c>
      <c r="I34" s="44"/>
      <c r="J34" s="44"/>
    </row>
    <row r="35" spans="1:10" ht="12.75">
      <c r="A35" s="41">
        <v>11</v>
      </c>
      <c r="B35" s="42"/>
      <c r="C35" s="43" t="s">
        <v>188</v>
      </c>
      <c r="D35" s="44" t="s">
        <v>172</v>
      </c>
      <c r="E35" s="44"/>
      <c r="F35" s="44">
        <v>6200</v>
      </c>
      <c r="G35" s="44">
        <f>E35*F35</f>
        <v>0</v>
      </c>
      <c r="H35" s="45">
        <f t="shared" si="1"/>
        <v>0</v>
      </c>
      <c r="I35" s="44"/>
      <c r="J35" s="44"/>
    </row>
    <row r="36" spans="1:10" ht="12.75">
      <c r="A36" s="41"/>
      <c r="B36" s="42" t="s">
        <v>198</v>
      </c>
      <c r="C36" s="43" t="s">
        <v>199</v>
      </c>
      <c r="D36" s="44" t="s">
        <v>172</v>
      </c>
      <c r="E36" s="44">
        <v>4</v>
      </c>
      <c r="F36" s="44">
        <v>1650</v>
      </c>
      <c r="G36" s="44">
        <f>E36*F36</f>
        <v>6600</v>
      </c>
      <c r="H36" s="45">
        <f t="shared" si="1"/>
        <v>1.1482254697286012</v>
      </c>
      <c r="I36" s="44" t="s">
        <v>165</v>
      </c>
      <c r="J36" s="44"/>
    </row>
    <row r="37" spans="1:10" ht="12.75">
      <c r="A37" s="41"/>
      <c r="B37" s="42"/>
      <c r="C37" s="43"/>
      <c r="D37" s="44"/>
      <c r="E37" s="44"/>
      <c r="F37" s="44"/>
      <c r="G37" s="44">
        <f>E37*F37</f>
        <v>0</v>
      </c>
      <c r="H37" s="45">
        <f t="shared" si="1"/>
        <v>0</v>
      </c>
      <c r="I37" s="44"/>
      <c r="J37" s="44"/>
    </row>
    <row r="38" spans="1:10" ht="21" customHeight="1">
      <c r="A38" s="56"/>
      <c r="B38" s="42"/>
      <c r="C38" s="57" t="s">
        <v>190</v>
      </c>
      <c r="D38" s="42"/>
      <c r="E38" s="42"/>
      <c r="F38" s="42"/>
      <c r="G38" s="42">
        <f>SUM(G12:G35)</f>
        <v>179580</v>
      </c>
      <c r="H38" s="58">
        <f t="shared" si="1"/>
        <v>31.242171189979125</v>
      </c>
      <c r="I38" s="44"/>
      <c r="J38" s="44"/>
    </row>
    <row r="40" spans="3:7" ht="12.75">
      <c r="C40" s="59" t="s">
        <v>191</v>
      </c>
      <c r="D40" s="59"/>
      <c r="E40" s="59"/>
      <c r="F40" s="59"/>
      <c r="G40" s="59">
        <f>G19+G31+G21+G33</f>
        <v>36500</v>
      </c>
    </row>
    <row r="41" ht="13.5" thickBot="1"/>
    <row r="42" spans="3:5" ht="13.5" thickBot="1">
      <c r="C42" s="61" t="s">
        <v>192</v>
      </c>
      <c r="D42" s="62"/>
      <c r="E42" s="63">
        <f>G38/G3/12</f>
        <v>2.6035142658315937</v>
      </c>
    </row>
    <row r="44" spans="3:5" ht="12.75">
      <c r="C44" t="s">
        <v>191</v>
      </c>
      <c r="E44">
        <f>G40/G3/12</f>
        <v>0.5291695662259336</v>
      </c>
    </row>
  </sheetData>
  <sheetProtection/>
  <mergeCells count="12"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  <mergeCell ref="H10:H11"/>
    <mergeCell ref="I10:I11"/>
  </mergeCells>
  <printOptions/>
  <pageMargins left="0.51" right="0.31" top="0.48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2011-12-04T15:09:43Z</cp:lastPrinted>
  <dcterms:created xsi:type="dcterms:W3CDTF">2011-02-08T15:07:09Z</dcterms:created>
  <dcterms:modified xsi:type="dcterms:W3CDTF">2013-01-09T06:40:10Z</dcterms:modified>
  <cp:category/>
  <cp:version/>
  <cp:contentType/>
  <cp:contentStatus/>
</cp:coreProperties>
</file>